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75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<sst xmlns="http://schemas.openxmlformats.org/spreadsheetml/2006/main" count="13" uniqueCount="13">
  <si>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Ожидаемая реальная доходность сбережений</t>
  </si>
  <si>
    <t>Год после выхода на пенсию</t>
  </si>
  <si>
    <t>Остаток сбережений на начало года</t>
  </si>
  <si>
    <t>Отчисления от сбережений (в будущих ценах)</t>
  </si>
  <si>
    <t>Желаемый срок до выхода на пенсию, лет</t>
  </si>
  <si>
    <t>Ожидаемая величина темпа инфляции</t>
  </si>
  <si>
    <t>- во столько раз за это время обесценятся деньги</t>
  </si>
  <si>
    <t>Остаток сбережений на начало года (в будущих ценах)</t>
  </si>
  <si>
    <t>Отчисления от сбережений за год (в сегодняшних ценах)</t>
  </si>
  <si>
    <t>Желаемые расходы на пенсии в год (в современных ценах)</t>
  </si>
  <si>
    <r>
      <rPr>
        <b/>
        <u val="single"/>
        <sz val="14"/>
        <rFont val="Calibri"/>
        <family val="2"/>
      </rPr>
      <t>1 действие:</t>
    </r>
    <r>
      <rPr>
        <b/>
        <sz val="14"/>
        <rFont val="Calibri"/>
        <family val="2"/>
      </rPr>
      <t xml:space="preserve"> Отредактируйте ячейки, выделенные желтым</t>
    </r>
  </si>
  <si>
    <r>
      <rPr>
        <b/>
        <u val="single"/>
        <sz val="14"/>
        <rFont val="Calibri"/>
        <family val="2"/>
      </rPr>
      <t>2 действие:</t>
    </r>
    <r>
      <rPr>
        <sz val="14"/>
        <rFont val="Calibri"/>
        <family val="2"/>
      </rPr>
      <t xml:space="preserve"> Теперь найдите по таблице справа, </t>
    </r>
    <r>
      <rPr>
        <b/>
        <sz val="14"/>
        <rFont val="Calibri"/>
        <family val="2"/>
      </rPr>
      <t>в какой год остаток сбережений на начало года становится меньше нуля</t>
    </r>
    <r>
      <rPr>
        <sz val="14"/>
        <rFont val="Calibri"/>
        <family val="2"/>
      </rPr>
      <t xml:space="preserve"> - это покажет вам, сколько лет вы сможете жить после выхода на пенсию, не работая, а лишь расходуя накопленные сбережения и получая от них проценты (в исходном примере денег хватит на 32 года).</t>
    </r>
  </si>
  <si>
    <t>Желаемые сбережения на момент выхода на пенсию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</si>
</sst>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#,##0_р_."/>
    <numFmt numFmtId="167" formatCode="[$-FC19]d\ mmmm\ yyyy\ &quot;г.&quot;"/>
    <numFmt numFmtId="168" formatCode="000000"/>
    <numFmt numFmtId="169" formatCode="0.00000000000000"/>
    <numFmt numFmtId="17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166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  <xf numFmtId="170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0" fillId="33" borderId="0" xfId="0" applyFill="1" applyAlignment="1" applyProtection="1">
      <alignment horizontal="left"/>
      <protection locked="0"/>
    </xf>
    <xf numFmtId="9" fontId="0" fillId="33" borderId="0" xfId="0" applyNumberFormat="1" applyFill="1" applyAlignment="1" applyProtection="1">
      <alignment horizontal="left"/>
      <protection locked="0"/>
    </xf>
    <xf numFmtId="1" fontId="0" fillId="33" borderId="0" xfId="0" applyNumberFormat="1" applyFill="1" applyAlignment="1" applyProtection="1">
      <alignment horizontal="left"/>
      <protection locked="0"/>
    </xf>
    <xf numFmtId="164" fontId="0" fillId="33" borderId="0" xfId="0" applyNumberFormat="1" applyFill="1" applyAlignment="1" applyProtection="1">
      <alignment horizontal="left"/>
      <protection locked="0"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08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56.7109375" style="0" customWidth="1"/>
    <col min="2" max="2" width="31.00390625" style="2" customWidth="1"/>
    <col min="3" max="3" width="12.7109375" style="0" customWidth="1"/>
    <col min="4" max="4" width="28.7109375" style="0" customWidth="1"/>
    <col min="5" max="5" width="27.57421875" style="0" customWidth="1"/>
    <col min="6" max="6" width="25.140625" style="0" customWidth="1"/>
    <col min="7" max="7" width="29.00390625" style="0" customWidth="1"/>
    <col min="8" max="8" width="43.7109375" style="0" customWidth="1"/>
    <col min="9" max="9" width="16.00390625" style="0" customWidth="1"/>
    <col min="10" max="10" width="17.140625" style="0" customWidth="1"/>
    <col min="11" max="11" width="27.140625" style="0" customWidth="1"/>
    <col min="12" max="12" width="23.7109375" style="0" customWidth="1"/>
    <col min="13" max="13" width="14.28125" style="0" customWidth="1"/>
    <col min="14" max="14" width="20.28125" style="0" customWidth="1"/>
  </cols>
  <sheetData>
    <row r="2" spans="1:2" ht="18.75">
      <c r="A2" s="17" t="s">
        <v>10</v>
      </c>
      <c r="B2" s="18"/>
    </row>
    <row r="3" spans="1:2" ht="15">
      <c r="A3" s="7" t="s">
        <v>9</v>
      </c>
      <c r="B3" s="11">
        <v>840000</v>
      </c>
    </row>
    <row r="4" spans="1:2" ht="15">
      <c r="A4" s="7" t="s">
        <v>0</v>
      </c>
      <c r="B4" s="12">
        <v>0.04</v>
      </c>
    </row>
    <row r="5" spans="1:2" ht="20.25" customHeight="1">
      <c r="A5" s="7" t="s">
        <v>5</v>
      </c>
      <c r="B5" s="12">
        <v>0.08</v>
      </c>
    </row>
    <row r="6" spans="1:4" ht="20.25" customHeight="1">
      <c r="A6" s="7" t="s">
        <v>4</v>
      </c>
      <c r="B6" s="13">
        <v>20</v>
      </c>
      <c r="C6" s="9">
        <f>(100%+B5)^B6</f>
        <v>4.6609571438493065</v>
      </c>
      <c r="D6" s="10" t="s">
        <v>6</v>
      </c>
    </row>
    <row r="7" spans="1:2" ht="15">
      <c r="A7" s="19" t="s">
        <v>12</v>
      </c>
      <c r="B7" s="14">
        <v>15000000</v>
      </c>
    </row>
    <row r="8" spans="1:7" ht="93.75" customHeight="1">
      <c r="A8" s="15" t="s">
        <v>11</v>
      </c>
      <c r="B8" s="16"/>
      <c r="C8" s="4" t="s">
        <v>1</v>
      </c>
      <c r="D8" s="4" t="s">
        <v>2</v>
      </c>
      <c r="E8" s="4" t="s">
        <v>7</v>
      </c>
      <c r="F8" s="4" t="s">
        <v>8</v>
      </c>
      <c r="G8" s="4" t="s">
        <v>3</v>
      </c>
    </row>
    <row r="9" spans="2:7" ht="15">
      <c r="B9"/>
      <c r="C9" s="6">
        <v>1</v>
      </c>
      <c r="D9" s="3">
        <f>B7</f>
        <v>15000000</v>
      </c>
      <c r="E9" s="1">
        <f aca="true" t="shared" si="0" ref="E9:E40">D9*(100%+$B$5)^($B$6+C9)</f>
        <v>75507505.73035876</v>
      </c>
      <c r="F9" s="5">
        <f aca="true" t="shared" si="1" ref="F9:F40">$B$3-D9*$B$4</f>
        <v>240000</v>
      </c>
      <c r="G9" s="1">
        <f aca="true" t="shared" si="2" ref="G9:G40">F9*(100%+$B$5)^($B$6+C9)</f>
        <v>1208120.0916857403</v>
      </c>
    </row>
    <row r="10" spans="1:7" ht="15" customHeight="1">
      <c r="A10" s="8"/>
      <c r="B10"/>
      <c r="C10" s="6">
        <f>1+C9</f>
        <v>2</v>
      </c>
      <c r="D10" s="5">
        <f aca="true" t="shared" si="3" ref="D10:D41">D9-F9</f>
        <v>14760000</v>
      </c>
      <c r="E10" s="1">
        <f t="shared" si="0"/>
        <v>80243336.48976688</v>
      </c>
      <c r="F10" s="5">
        <f t="shared" si="1"/>
        <v>249600</v>
      </c>
      <c r="G10" s="1">
        <f t="shared" si="2"/>
        <v>1356960.4869814238</v>
      </c>
    </row>
    <row r="11" spans="2:7" ht="15">
      <c r="B11"/>
      <c r="C11" s="6">
        <f aca="true" t="shared" si="4" ref="C11:C74">1+C10</f>
        <v>3</v>
      </c>
      <c r="D11" s="5">
        <f t="shared" si="3"/>
        <v>14510400</v>
      </c>
      <c r="E11" s="1">
        <f t="shared" si="0"/>
        <v>85197286.08300829</v>
      </c>
      <c r="F11" s="5">
        <f t="shared" si="1"/>
        <v>259584</v>
      </c>
      <c r="G11" s="1">
        <f t="shared" si="2"/>
        <v>1524138.0189775352</v>
      </c>
    </row>
    <row r="12" spans="2:7" ht="15">
      <c r="B12"/>
      <c r="C12" s="6">
        <f t="shared" si="4"/>
        <v>4</v>
      </c>
      <c r="D12" s="5">
        <f t="shared" si="3"/>
        <v>14250816</v>
      </c>
      <c r="E12" s="1">
        <f t="shared" si="0"/>
        <v>90366999.90915322</v>
      </c>
      <c r="F12" s="5">
        <f t="shared" si="1"/>
        <v>269967.36</v>
      </c>
      <c r="G12" s="1">
        <f t="shared" si="2"/>
        <v>1711911.8229155673</v>
      </c>
    </row>
    <row r="13" spans="2:7" ht="15">
      <c r="B13"/>
      <c r="C13" s="6">
        <f t="shared" si="4"/>
        <v>5</v>
      </c>
      <c r="D13" s="5">
        <f t="shared" si="3"/>
        <v>13980848.64</v>
      </c>
      <c r="E13" s="1">
        <f t="shared" si="0"/>
        <v>95747495.13313669</v>
      </c>
      <c r="F13" s="5">
        <f t="shared" si="1"/>
        <v>280766.0544</v>
      </c>
      <c r="G13" s="1">
        <f t="shared" si="2"/>
        <v>1922819.3594987658</v>
      </c>
    </row>
    <row r="14" spans="2:7" ht="15">
      <c r="B14"/>
      <c r="C14" s="6">
        <f t="shared" si="4"/>
        <v>6</v>
      </c>
      <c r="D14" s="5">
        <f t="shared" si="3"/>
        <v>13700082.5856</v>
      </c>
      <c r="E14" s="1">
        <f t="shared" si="0"/>
        <v>101330649.83552894</v>
      </c>
      <c r="F14" s="5">
        <f t="shared" si="1"/>
        <v>291996.69657599996</v>
      </c>
      <c r="G14" s="1">
        <f t="shared" si="2"/>
        <v>2159710.704589013</v>
      </c>
    </row>
    <row r="15" spans="2:7" ht="15">
      <c r="B15"/>
      <c r="C15" s="6">
        <f t="shared" si="4"/>
        <v>7</v>
      </c>
      <c r="D15" s="5">
        <f t="shared" si="3"/>
        <v>13408085.889024</v>
      </c>
      <c r="E15" s="1">
        <f t="shared" si="0"/>
        <v>107104614.26141512</v>
      </c>
      <c r="F15" s="5">
        <f t="shared" si="1"/>
        <v>303676.5644390399</v>
      </c>
      <c r="G15" s="1">
        <f t="shared" si="2"/>
        <v>2425787.0633943793</v>
      </c>
    </row>
    <row r="16" spans="2:7" ht="15">
      <c r="B16"/>
      <c r="C16" s="6">
        <f t="shared" si="4"/>
        <v>8</v>
      </c>
      <c r="D16" s="5">
        <f t="shared" si="3"/>
        <v>13104409.324584961</v>
      </c>
      <c r="E16" s="1">
        <f t="shared" si="0"/>
        <v>113053133.37386242</v>
      </c>
      <c r="F16" s="5">
        <f t="shared" si="1"/>
        <v>315823.62701660156</v>
      </c>
      <c r="G16" s="1">
        <f t="shared" si="2"/>
        <v>2724644.029604567</v>
      </c>
    </row>
    <row r="17" spans="2:16" ht="15" customHeight="1">
      <c r="B17"/>
      <c r="C17" s="6">
        <f t="shared" si="4"/>
        <v>9</v>
      </c>
      <c r="D17" s="5">
        <f t="shared" si="3"/>
        <v>12788585.697568359</v>
      </c>
      <c r="E17" s="1">
        <f t="shared" si="0"/>
        <v>119154768.49179848</v>
      </c>
      <c r="F17" s="5">
        <f t="shared" si="1"/>
        <v>328456.5720972656</v>
      </c>
      <c r="G17" s="1">
        <f t="shared" si="2"/>
        <v>3060320.17405185</v>
      </c>
      <c r="O17" s="2"/>
      <c r="P17" s="2"/>
    </row>
    <row r="18" spans="2:7" ht="15">
      <c r="B18"/>
      <c r="C18" s="6">
        <f t="shared" si="4"/>
        <v>10</v>
      </c>
      <c r="D18" s="5">
        <f t="shared" si="3"/>
        <v>12460129.125471093</v>
      </c>
      <c r="E18" s="1">
        <f t="shared" si="0"/>
        <v>125382004.18316637</v>
      </c>
      <c r="F18" s="5">
        <f t="shared" si="1"/>
        <v>341594.8349811563</v>
      </c>
      <c r="G18" s="1">
        <f t="shared" si="2"/>
        <v>3437351.619495039</v>
      </c>
    </row>
    <row r="19" spans="2:7" ht="15">
      <c r="B19"/>
      <c r="C19" s="6">
        <f t="shared" si="4"/>
        <v>11</v>
      </c>
      <c r="D19" s="5">
        <f t="shared" si="3"/>
        <v>12118534.290489936</v>
      </c>
      <c r="E19" s="1">
        <f t="shared" si="0"/>
        <v>131700224.76876505</v>
      </c>
      <c r="F19" s="5">
        <f t="shared" si="1"/>
        <v>355258.6283804025</v>
      </c>
      <c r="G19" s="1">
        <f t="shared" si="2"/>
        <v>3860833.3390168278</v>
      </c>
    </row>
    <row r="20" spans="2:7" ht="15">
      <c r="B20"/>
      <c r="C20" s="6">
        <f t="shared" si="4"/>
        <v>12</v>
      </c>
      <c r="D20" s="5">
        <f t="shared" si="3"/>
        <v>11763275.662109533</v>
      </c>
      <c r="E20" s="1">
        <f t="shared" si="0"/>
        <v>138066542.74412808</v>
      </c>
      <c r="F20" s="5">
        <f t="shared" si="1"/>
        <v>369468.97351561865</v>
      </c>
      <c r="G20" s="1">
        <f t="shared" si="2"/>
        <v>4336488.006383701</v>
      </c>
    </row>
    <row r="21" spans="2:7" ht="15">
      <c r="B21"/>
      <c r="C21" s="6">
        <f t="shared" si="4"/>
        <v>13</v>
      </c>
      <c r="D21" s="5">
        <f t="shared" si="3"/>
        <v>11393806.688593915</v>
      </c>
      <c r="E21" s="1">
        <f t="shared" si="0"/>
        <v>144428459.11676392</v>
      </c>
      <c r="F21" s="5">
        <f t="shared" si="1"/>
        <v>384247.7324562434</v>
      </c>
      <c r="G21" s="1">
        <f t="shared" si="2"/>
        <v>4870743.328770174</v>
      </c>
    </row>
    <row r="22" spans="2:7" ht="15">
      <c r="B22"/>
      <c r="C22" s="6">
        <f t="shared" si="4"/>
        <v>14</v>
      </c>
      <c r="D22" s="5">
        <f t="shared" si="3"/>
        <v>11009558.956137672</v>
      </c>
      <c r="E22" s="1">
        <f t="shared" si="0"/>
        <v>150722333.05103326</v>
      </c>
      <c r="F22" s="5">
        <f t="shared" si="1"/>
        <v>399617.6417544931</v>
      </c>
      <c r="G22" s="1">
        <f t="shared" si="2"/>
        <v>5470818.906874659</v>
      </c>
    </row>
    <row r="23" spans="2:7" ht="15">
      <c r="B23"/>
      <c r="C23" s="6">
        <f t="shared" si="4"/>
        <v>15</v>
      </c>
      <c r="D23" s="5">
        <f t="shared" si="3"/>
        <v>10609941.314383179</v>
      </c>
      <c r="E23" s="1">
        <f t="shared" si="0"/>
        <v>156871635.2756913</v>
      </c>
      <c r="F23" s="5">
        <f t="shared" si="1"/>
        <v>415602.34742467286</v>
      </c>
      <c r="G23" s="1">
        <f t="shared" si="2"/>
        <v>6144823.796201617</v>
      </c>
    </row>
    <row r="24" spans="2:7" ht="15">
      <c r="B24"/>
      <c r="C24" s="6">
        <f t="shared" si="4"/>
        <v>16</v>
      </c>
      <c r="D24" s="5">
        <f t="shared" si="3"/>
        <v>10194338.966958506</v>
      </c>
      <c r="E24" s="1">
        <f t="shared" si="0"/>
        <v>162784956.3978489</v>
      </c>
      <c r="F24" s="5">
        <f t="shared" si="1"/>
        <v>432226.4413216598</v>
      </c>
      <c r="G24" s="1">
        <f t="shared" si="2"/>
        <v>6901866.087893658</v>
      </c>
    </row>
    <row r="25" spans="2:7" ht="15">
      <c r="B25"/>
      <c r="C25" s="6">
        <f t="shared" si="4"/>
        <v>17</v>
      </c>
      <c r="D25" s="5">
        <f t="shared" si="3"/>
        <v>9762112.525636846</v>
      </c>
      <c r="E25" s="1">
        <f t="shared" si="0"/>
        <v>168353737.53475165</v>
      </c>
      <c r="F25" s="5">
        <f t="shared" si="1"/>
        <v>449515.4989745261</v>
      </c>
      <c r="G25" s="1">
        <f t="shared" si="2"/>
        <v>7752175.989922156</v>
      </c>
    </row>
    <row r="26" spans="2:7" ht="15">
      <c r="B26"/>
      <c r="C26" s="6">
        <f t="shared" si="4"/>
        <v>18</v>
      </c>
      <c r="D26" s="5">
        <f t="shared" si="3"/>
        <v>9312597.02666232</v>
      </c>
      <c r="E26" s="1">
        <f t="shared" si="0"/>
        <v>173449686.4684159</v>
      </c>
      <c r="F26" s="5">
        <f t="shared" si="1"/>
        <v>467496.1189335072</v>
      </c>
      <c r="G26" s="1">
        <f t="shared" si="2"/>
        <v>8707244.071880568</v>
      </c>
    </row>
    <row r="27" spans="2:7" ht="15">
      <c r="B27"/>
      <c r="C27" s="6">
        <f t="shared" si="4"/>
        <v>19</v>
      </c>
      <c r="D27" s="5">
        <f t="shared" si="3"/>
        <v>8845100.907728814</v>
      </c>
      <c r="E27" s="1">
        <f t="shared" si="0"/>
        <v>177921837.78825814</v>
      </c>
      <c r="F27" s="5">
        <f t="shared" si="1"/>
        <v>486195.96369084745</v>
      </c>
      <c r="G27" s="1">
        <f t="shared" si="2"/>
        <v>9779976.541536253</v>
      </c>
    </row>
    <row r="28" spans="2:7" ht="15">
      <c r="B28"/>
      <c r="C28" s="6">
        <f t="shared" si="4"/>
        <v>20</v>
      </c>
      <c r="D28" s="5">
        <f t="shared" si="3"/>
        <v>8358904.944037966</v>
      </c>
      <c r="E28" s="1">
        <f t="shared" si="0"/>
        <v>181593210.14645967</v>
      </c>
      <c r="F28" s="5">
        <f t="shared" si="1"/>
        <v>505643.80223848135</v>
      </c>
      <c r="G28" s="1">
        <f t="shared" si="2"/>
        <v>10984869.65145352</v>
      </c>
    </row>
    <row r="29" spans="2:7" ht="15">
      <c r="B29"/>
      <c r="C29" s="6">
        <f t="shared" si="4"/>
        <v>21</v>
      </c>
      <c r="D29" s="5">
        <f t="shared" si="3"/>
        <v>7853261.141799485</v>
      </c>
      <c r="E29" s="1">
        <f t="shared" si="0"/>
        <v>184257007.73460665</v>
      </c>
      <c r="F29" s="5">
        <f t="shared" si="1"/>
        <v>525869.5543280207</v>
      </c>
      <c r="G29" s="1">
        <f t="shared" si="2"/>
        <v>12338205.592512595</v>
      </c>
    </row>
    <row r="30" spans="2:7" ht="15">
      <c r="B30"/>
      <c r="C30" s="6">
        <f t="shared" si="4"/>
        <v>22</v>
      </c>
      <c r="D30" s="5">
        <f t="shared" si="3"/>
        <v>7327391.587471465</v>
      </c>
      <c r="E30" s="1">
        <f t="shared" si="0"/>
        <v>185672306.31346157</v>
      </c>
      <c r="F30" s="5">
        <f t="shared" si="1"/>
        <v>546904.3365011414</v>
      </c>
      <c r="G30" s="1">
        <f t="shared" si="2"/>
        <v>13858272.521510145</v>
      </c>
    </row>
    <row r="31" spans="2:7" ht="15">
      <c r="B31"/>
      <c r="C31" s="6">
        <f t="shared" si="4"/>
        <v>23</v>
      </c>
      <c r="D31" s="5">
        <f t="shared" si="3"/>
        <v>6780487.250970324</v>
      </c>
      <c r="E31" s="1">
        <f t="shared" si="0"/>
        <v>185559156.49530753</v>
      </c>
      <c r="F31" s="5">
        <f t="shared" si="1"/>
        <v>568780.509961187</v>
      </c>
      <c r="G31" s="1">
        <f t="shared" si="2"/>
        <v>15565611.696160192</v>
      </c>
    </row>
    <row r="32" spans="2:7" ht="15">
      <c r="B32"/>
      <c r="C32" s="6">
        <f t="shared" si="4"/>
        <v>24</v>
      </c>
      <c r="D32" s="5">
        <f t="shared" si="3"/>
        <v>6211706.741009137</v>
      </c>
      <c r="E32" s="1">
        <f t="shared" si="0"/>
        <v>183593028.38307917</v>
      </c>
      <c r="F32" s="5">
        <f t="shared" si="1"/>
        <v>591531.7303596345</v>
      </c>
      <c r="G32" s="1">
        <f t="shared" si="2"/>
        <v>17483295.05712713</v>
      </c>
    </row>
    <row r="33" spans="2:7" ht="15">
      <c r="B33"/>
      <c r="C33" s="6">
        <f t="shared" si="4"/>
        <v>25</v>
      </c>
      <c r="D33" s="5">
        <f t="shared" si="3"/>
        <v>5620175.010649502</v>
      </c>
      <c r="E33" s="1">
        <f t="shared" si="0"/>
        <v>179398511.9920282</v>
      </c>
      <c r="F33" s="5">
        <f t="shared" si="1"/>
        <v>615192.9995740199</v>
      </c>
      <c r="G33" s="1">
        <f t="shared" si="2"/>
        <v>19637237.00816519</v>
      </c>
    </row>
    <row r="34" spans="2:7" ht="15">
      <c r="B34"/>
      <c r="C34" s="6">
        <f t="shared" si="4"/>
        <v>26</v>
      </c>
      <c r="D34" s="5">
        <f t="shared" si="3"/>
        <v>5004982.011075483</v>
      </c>
      <c r="E34" s="1">
        <f t="shared" si="0"/>
        <v>172542176.9825721</v>
      </c>
      <c r="F34" s="5">
        <f t="shared" si="1"/>
        <v>639800.7195569806</v>
      </c>
      <c r="G34" s="1">
        <f t="shared" si="2"/>
        <v>22056544.607571147</v>
      </c>
    </row>
    <row r="35" spans="2:7" ht="15">
      <c r="B35"/>
      <c r="C35" s="6">
        <f t="shared" si="4"/>
        <v>27</v>
      </c>
      <c r="D35" s="5">
        <f t="shared" si="3"/>
        <v>4365181.291518502</v>
      </c>
      <c r="E35" s="1">
        <f t="shared" si="0"/>
        <v>162524482.96500105</v>
      </c>
      <c r="F35" s="5">
        <f t="shared" si="1"/>
        <v>665392.7483392599</v>
      </c>
      <c r="G35" s="1">
        <f t="shared" si="2"/>
        <v>24773910.903223917</v>
      </c>
    </row>
    <row r="36" spans="2:7" ht="15">
      <c r="B36"/>
      <c r="C36" s="6">
        <f t="shared" si="4"/>
        <v>28</v>
      </c>
      <c r="D36" s="5">
        <f t="shared" si="3"/>
        <v>3699788.543179242</v>
      </c>
      <c r="E36" s="1">
        <f t="shared" si="0"/>
        <v>148770617.82671925</v>
      </c>
      <c r="F36" s="5">
        <f t="shared" si="1"/>
        <v>692008.4582728304</v>
      </c>
      <c r="G36" s="1">
        <f t="shared" si="2"/>
        <v>27826056.7265011</v>
      </c>
    </row>
    <row r="37" spans="2:7" ht="15">
      <c r="B37"/>
      <c r="C37" s="6">
        <f t="shared" si="4"/>
        <v>29</v>
      </c>
      <c r="D37" s="5">
        <f t="shared" si="3"/>
        <v>3007780.0849064114</v>
      </c>
      <c r="E37" s="1">
        <f t="shared" si="0"/>
        <v>130620125.98823562</v>
      </c>
      <c r="F37" s="5">
        <f t="shared" si="1"/>
        <v>719688.7966037436</v>
      </c>
      <c r="G37" s="1">
        <f t="shared" si="2"/>
        <v>31254226.915206037</v>
      </c>
    </row>
    <row r="38" spans="2:7" ht="15">
      <c r="B38"/>
      <c r="C38" s="6">
        <f t="shared" si="4"/>
        <v>30</v>
      </c>
      <c r="D38" s="5">
        <f t="shared" si="3"/>
        <v>2288091.288302668</v>
      </c>
      <c r="E38" s="1">
        <f t="shared" si="0"/>
        <v>107315170.99887197</v>
      </c>
      <c r="F38" s="5">
        <f t="shared" si="1"/>
        <v>748476.3484678933</v>
      </c>
      <c r="G38" s="1">
        <f t="shared" si="2"/>
        <v>35104747.671159424</v>
      </c>
    </row>
    <row r="39" spans="2:7" ht="15">
      <c r="B39"/>
      <c r="C39" s="6">
        <f t="shared" si="4"/>
        <v>31</v>
      </c>
      <c r="D39" s="5">
        <f t="shared" si="3"/>
        <v>1539614.9398347745</v>
      </c>
      <c r="E39" s="1">
        <f t="shared" si="0"/>
        <v>77987257.19392955</v>
      </c>
      <c r="F39" s="5">
        <f t="shared" si="1"/>
        <v>778415.402406609</v>
      </c>
      <c r="G39" s="1">
        <f t="shared" si="2"/>
        <v>39429652.58424627</v>
      </c>
    </row>
    <row r="40" spans="2:7" ht="15">
      <c r="B40"/>
      <c r="C40" s="6">
        <f t="shared" si="4"/>
        <v>32</v>
      </c>
      <c r="D40" s="5">
        <f t="shared" si="3"/>
        <v>761199.5374281654</v>
      </c>
      <c r="E40" s="1">
        <f t="shared" si="0"/>
        <v>41642212.978457935</v>
      </c>
      <c r="F40" s="5">
        <f t="shared" si="1"/>
        <v>809552.0185028734</v>
      </c>
      <c r="G40" s="1">
        <f t="shared" si="2"/>
        <v>44287385.78262541</v>
      </c>
    </row>
    <row r="41" spans="2:7" ht="15">
      <c r="B41"/>
      <c r="C41" s="6">
        <f t="shared" si="4"/>
        <v>33</v>
      </c>
      <c r="D41" s="5">
        <f t="shared" si="3"/>
        <v>-48352.48107470793</v>
      </c>
      <c r="E41" s="1">
        <f aca="true" t="shared" si="5" ref="E41:E72">D41*(100%+$B$5)^($B$6+C41)</f>
        <v>-2856786.628500872</v>
      </c>
      <c r="F41" s="5">
        <f aca="true" t="shared" si="6" ref="F41:F72">$B$3-D41*$B$4</f>
        <v>841934.0992429883</v>
      </c>
      <c r="G41" s="1">
        <f aca="true" t="shared" si="7" ref="G41:G72">F41*(100%+$B$5)^($B$6+C41)</f>
        <v>49743591.711044855</v>
      </c>
    </row>
    <row r="42" spans="2:7" ht="15">
      <c r="B42"/>
      <c r="C42" s="6">
        <f t="shared" si="4"/>
        <v>34</v>
      </c>
      <c r="D42" s="5">
        <f aca="true" t="shared" si="8" ref="D42:D73">D41-F41</f>
        <v>-890286.5803176962</v>
      </c>
      <c r="E42" s="1">
        <f t="shared" si="5"/>
        <v>-56808408.6067094</v>
      </c>
      <c r="F42" s="5">
        <f t="shared" si="6"/>
        <v>875611.4632127079</v>
      </c>
      <c r="G42" s="1">
        <f t="shared" si="7"/>
        <v>55872002.2098456</v>
      </c>
    </row>
    <row r="43" spans="2:7" ht="15">
      <c r="B43"/>
      <c r="C43" s="6">
        <f t="shared" si="4"/>
        <v>35</v>
      </c>
      <c r="D43" s="5">
        <f t="shared" si="8"/>
        <v>-1765898.043530404</v>
      </c>
      <c r="E43" s="1">
        <f t="shared" si="5"/>
        <v>-121694843.6818794</v>
      </c>
      <c r="F43" s="5">
        <f t="shared" si="6"/>
        <v>910635.9217412162</v>
      </c>
      <c r="G43" s="1">
        <f t="shared" si="7"/>
        <v>62755432.88209858</v>
      </c>
    </row>
    <row r="44" spans="2:7" ht="15">
      <c r="B44"/>
      <c r="C44" s="6">
        <f t="shared" si="4"/>
        <v>36</v>
      </c>
      <c r="D44" s="5">
        <f t="shared" si="8"/>
        <v>-2676533.96527162</v>
      </c>
      <c r="E44" s="1">
        <f t="shared" si="5"/>
        <v>-199206298.6890962</v>
      </c>
      <c r="F44" s="5">
        <f t="shared" si="6"/>
        <v>947061.3586108648</v>
      </c>
      <c r="G44" s="1">
        <f t="shared" si="7"/>
        <v>70486902.21317312</v>
      </c>
    </row>
    <row r="45" spans="2:7" ht="15">
      <c r="B45"/>
      <c r="C45" s="6">
        <f t="shared" si="4"/>
        <v>37</v>
      </c>
      <c r="D45" s="5">
        <f t="shared" si="8"/>
        <v>-3623595.323882485</v>
      </c>
      <c r="E45" s="1">
        <f t="shared" si="5"/>
        <v>-291268656.9744509</v>
      </c>
      <c r="F45" s="5">
        <f t="shared" si="6"/>
        <v>984943.8129552994</v>
      </c>
      <c r="G45" s="1">
        <f t="shared" si="7"/>
        <v>79170888.56583606</v>
      </c>
    </row>
    <row r="46" spans="2:7" ht="15">
      <c r="B46"/>
      <c r="C46" s="6">
        <f t="shared" si="4"/>
        <v>38</v>
      </c>
      <c r="D46" s="5">
        <f t="shared" si="8"/>
        <v>-4608539.136837784</v>
      </c>
      <c r="E46" s="1">
        <f t="shared" si="5"/>
        <v>-400074709.1835099</v>
      </c>
      <c r="F46" s="5">
        <f t="shared" si="6"/>
        <v>1024341.5654735113</v>
      </c>
      <c r="G46" s="1">
        <f t="shared" si="7"/>
        <v>88924742.03714706</v>
      </c>
    </row>
    <row r="47" spans="2:7" ht="15">
      <c r="B47"/>
      <c r="C47" s="6">
        <f t="shared" si="4"/>
        <v>39</v>
      </c>
      <c r="D47" s="5">
        <f t="shared" si="8"/>
        <v>-5632880.702311296</v>
      </c>
      <c r="E47" s="1">
        <f t="shared" si="5"/>
        <v>-528119407.31830955</v>
      </c>
      <c r="F47" s="5">
        <f t="shared" si="6"/>
        <v>1065315.2280924518</v>
      </c>
      <c r="G47" s="1">
        <f t="shared" si="7"/>
        <v>99880270.25612357</v>
      </c>
    </row>
    <row r="48" spans="2:7" ht="15">
      <c r="B48"/>
      <c r="C48" s="6">
        <f t="shared" si="4"/>
        <v>40</v>
      </c>
      <c r="D48" s="5">
        <f t="shared" si="8"/>
        <v>-6698195.930403748</v>
      </c>
      <c r="E48" s="1">
        <f t="shared" si="5"/>
        <v>-678239651.7803878</v>
      </c>
      <c r="F48" s="5">
        <f t="shared" si="6"/>
        <v>1107927.83721615</v>
      </c>
      <c r="G48" s="1">
        <f t="shared" si="7"/>
        <v>112185519.55167802</v>
      </c>
    </row>
    <row r="49" spans="2:7" ht="15">
      <c r="B49"/>
      <c r="C49" s="6">
        <f t="shared" si="4"/>
        <v>41</v>
      </c>
      <c r="D49" s="5">
        <f t="shared" si="8"/>
        <v>-7806123.767619898</v>
      </c>
      <c r="E49" s="1">
        <f t="shared" si="5"/>
        <v>-853659185.0386311</v>
      </c>
      <c r="F49" s="5">
        <f t="shared" si="6"/>
        <v>1152244.9507047958</v>
      </c>
      <c r="G49" s="1">
        <f t="shared" si="7"/>
        <v>126006775.56044473</v>
      </c>
    </row>
    <row r="50" spans="2:7" ht="15">
      <c r="B50"/>
      <c r="C50" s="6">
        <f t="shared" si="4"/>
        <v>42</v>
      </c>
      <c r="D50" s="5">
        <f t="shared" si="8"/>
        <v>-8958368.718324693</v>
      </c>
      <c r="E50" s="1">
        <f t="shared" si="5"/>
        <v>-1058039237.4470019</v>
      </c>
      <c r="F50" s="5">
        <f t="shared" si="6"/>
        <v>1198334.7487329878</v>
      </c>
      <c r="G50" s="1">
        <f t="shared" si="7"/>
        <v>141530810.30949154</v>
      </c>
    </row>
    <row r="51" spans="2:7" ht="15">
      <c r="B51"/>
      <c r="C51" s="6">
        <f t="shared" si="4"/>
        <v>43</v>
      </c>
      <c r="D51" s="5">
        <f t="shared" si="8"/>
        <v>-10156703.46705768</v>
      </c>
      <c r="E51" s="1">
        <f t="shared" si="5"/>
        <v>-1295535651.5770133</v>
      </c>
      <c r="F51" s="5">
        <f t="shared" si="6"/>
        <v>1246268.1386823072</v>
      </c>
      <c r="G51" s="1">
        <f t="shared" si="7"/>
        <v>158967406.13962093</v>
      </c>
    </row>
    <row r="52" spans="2:7" ht="15">
      <c r="B52"/>
      <c r="C52" s="6">
        <f t="shared" si="4"/>
        <v>44</v>
      </c>
      <c r="D52" s="5">
        <f t="shared" si="8"/>
        <v>-11402971.605739988</v>
      </c>
      <c r="E52" s="1">
        <f t="shared" si="5"/>
        <v>-1570863302.333965</v>
      </c>
      <c r="F52" s="5">
        <f t="shared" si="6"/>
        <v>1296118.8642295995</v>
      </c>
      <c r="G52" s="1">
        <f t="shared" si="7"/>
        <v>178552190.57602224</v>
      </c>
    </row>
    <row r="53" spans="2:7" ht="15">
      <c r="B53"/>
      <c r="C53" s="6">
        <f t="shared" si="4"/>
        <v>45</v>
      </c>
      <c r="D53" s="5">
        <f t="shared" si="8"/>
        <v>-12699090.469969587</v>
      </c>
      <c r="E53" s="1">
        <f t="shared" si="5"/>
        <v>-1889368732.3427863</v>
      </c>
      <c r="F53" s="5">
        <f t="shared" si="6"/>
        <v>1347963.6187987835</v>
      </c>
      <c r="G53" s="1">
        <f t="shared" si="7"/>
        <v>200549820.4549882</v>
      </c>
    </row>
    <row r="54" spans="2:7" ht="15">
      <c r="B54"/>
      <c r="C54" s="6">
        <f t="shared" si="4"/>
        <v>46</v>
      </c>
      <c r="D54" s="5">
        <f t="shared" si="8"/>
        <v>-14047054.08876837</v>
      </c>
      <c r="E54" s="1">
        <f t="shared" si="5"/>
        <v>-2257112037.0215964</v>
      </c>
      <c r="F54" s="5">
        <f t="shared" si="6"/>
        <v>1401882.163550735</v>
      </c>
      <c r="G54" s="1">
        <f t="shared" si="7"/>
        <v>225257558.33504274</v>
      </c>
    </row>
    <row r="55" spans="2:7" ht="15">
      <c r="B55"/>
      <c r="C55" s="6">
        <f t="shared" si="4"/>
        <v>47</v>
      </c>
      <c r="D55" s="5">
        <f t="shared" si="8"/>
        <v>-15448936.252319105</v>
      </c>
      <c r="E55" s="1">
        <f t="shared" si="5"/>
        <v>-2680959162.9851704</v>
      </c>
      <c r="F55" s="5">
        <f t="shared" si="6"/>
        <v>1457957.450092764</v>
      </c>
      <c r="G55" s="1">
        <f t="shared" si="7"/>
        <v>253009289.52192</v>
      </c>
    </row>
    <row r="56" spans="2:7" ht="15">
      <c r="B56"/>
      <c r="C56" s="6">
        <f t="shared" si="4"/>
        <v>48</v>
      </c>
      <c r="D56" s="5">
        <f t="shared" si="8"/>
        <v>-16906893.702411868</v>
      </c>
      <c r="E56" s="1">
        <f t="shared" si="5"/>
        <v>-3168685928.7076573</v>
      </c>
      <c r="F56" s="5">
        <f t="shared" si="6"/>
        <v>1516275.7480964747</v>
      </c>
      <c r="G56" s="1">
        <f t="shared" si="7"/>
        <v>284180033.99102056</v>
      </c>
    </row>
    <row r="57" spans="2:7" ht="15">
      <c r="B57"/>
      <c r="C57" s="6">
        <f t="shared" si="4"/>
        <v>49</v>
      </c>
      <c r="D57" s="5">
        <f t="shared" si="8"/>
        <v>-18423169.45050834</v>
      </c>
      <c r="E57" s="1">
        <f t="shared" si="5"/>
        <v>-3729095239.714572</v>
      </c>
      <c r="F57" s="5">
        <f t="shared" si="6"/>
        <v>1576926.7780203335</v>
      </c>
      <c r="G57" s="1">
        <f t="shared" si="7"/>
        <v>319191014.1787143</v>
      </c>
    </row>
    <row r="58" spans="2:7" ht="15">
      <c r="B58"/>
      <c r="C58" s="6">
        <f t="shared" si="4"/>
        <v>50</v>
      </c>
      <c r="D58" s="5">
        <f t="shared" si="8"/>
        <v>-20000096.228528675</v>
      </c>
      <c r="E58" s="1">
        <f t="shared" si="5"/>
        <v>-4372149154.20475</v>
      </c>
      <c r="F58" s="5">
        <f t="shared" si="6"/>
        <v>1640003.849141147</v>
      </c>
      <c r="G58" s="1">
        <f t="shared" si="7"/>
        <v>358515347.1255319</v>
      </c>
    </row>
    <row r="59" spans="2:7" ht="15">
      <c r="B59"/>
      <c r="C59" s="6">
        <f t="shared" si="4"/>
        <v>51</v>
      </c>
      <c r="D59" s="5">
        <f t="shared" si="8"/>
        <v>-21640100.07766982</v>
      </c>
      <c r="E59" s="1">
        <f t="shared" si="5"/>
        <v>-5109117661.436705</v>
      </c>
      <c r="F59" s="5">
        <f t="shared" si="6"/>
        <v>1705604.003106793</v>
      </c>
      <c r="G59" s="1">
        <f t="shared" si="7"/>
        <v>402684437.8913975</v>
      </c>
    </row>
    <row r="60" spans="2:7" ht="15">
      <c r="B60"/>
      <c r="C60" s="6">
        <f t="shared" si="4"/>
        <v>52</v>
      </c>
      <c r="D60" s="5">
        <f t="shared" si="8"/>
        <v>-23345704.080776613</v>
      </c>
      <c r="E60" s="1">
        <f t="shared" si="5"/>
        <v>-5952746267.27435</v>
      </c>
      <c r="F60" s="5">
        <f t="shared" si="6"/>
        <v>1773828.1632310646</v>
      </c>
      <c r="G60" s="1">
        <f t="shared" si="7"/>
        <v>452295160.6396177</v>
      </c>
    </row>
    <row r="61" spans="2:7" ht="15">
      <c r="B61"/>
      <c r="C61" s="6">
        <f t="shared" si="4"/>
        <v>53</v>
      </c>
      <c r="D61" s="5">
        <f t="shared" si="8"/>
        <v>-25119532.244007677</v>
      </c>
      <c r="E61" s="1">
        <f t="shared" si="5"/>
        <v>-6917444742.147086</v>
      </c>
      <c r="F61" s="5">
        <f t="shared" si="6"/>
        <v>1844781.289760307</v>
      </c>
      <c r="G61" s="1">
        <f t="shared" si="7"/>
        <v>508017924.43041855</v>
      </c>
    </row>
    <row r="62" spans="2:7" ht="15">
      <c r="B62"/>
      <c r="C62" s="6">
        <f t="shared" si="4"/>
        <v>54</v>
      </c>
      <c r="D62" s="5">
        <f t="shared" si="8"/>
        <v>-26964313.533767983</v>
      </c>
      <c r="E62" s="1">
        <f t="shared" si="5"/>
        <v>-8019499679.903705</v>
      </c>
      <c r="F62" s="5">
        <f t="shared" si="6"/>
        <v>1918572.5413507193</v>
      </c>
      <c r="G62" s="1">
        <f t="shared" si="7"/>
        <v>570605732.7202462</v>
      </c>
    </row>
    <row r="63" spans="2:7" ht="15">
      <c r="B63"/>
      <c r="C63" s="6">
        <f t="shared" si="4"/>
        <v>55</v>
      </c>
      <c r="D63" s="5">
        <f t="shared" si="8"/>
        <v>-28882886.075118702</v>
      </c>
      <c r="E63" s="1">
        <f t="shared" si="5"/>
        <v>-9277313845.633867</v>
      </c>
      <c r="F63" s="5">
        <f t="shared" si="6"/>
        <v>1995315.443004748</v>
      </c>
      <c r="G63" s="1">
        <f t="shared" si="7"/>
        <v>640904358.9913806</v>
      </c>
    </row>
    <row r="64" spans="2:7" ht="15">
      <c r="B64"/>
      <c r="C64" s="6">
        <f t="shared" si="4"/>
        <v>56</v>
      </c>
      <c r="D64" s="5">
        <f t="shared" si="8"/>
        <v>-30878201.51812345</v>
      </c>
      <c r="E64" s="1">
        <f t="shared" si="5"/>
        <v>-10711675660.995268</v>
      </c>
      <c r="F64" s="5">
        <f t="shared" si="6"/>
        <v>2075128.060724938</v>
      </c>
      <c r="G64" s="1">
        <f t="shared" si="7"/>
        <v>719863776.0191185</v>
      </c>
    </row>
    <row r="65" spans="2:7" ht="15">
      <c r="B65"/>
      <c r="C65" s="6">
        <f t="shared" si="4"/>
        <v>57</v>
      </c>
      <c r="D65" s="5">
        <f t="shared" si="8"/>
        <v>-32953329.578848388</v>
      </c>
      <c r="E65" s="1">
        <f t="shared" si="5"/>
        <v>-12346062591.975536</v>
      </c>
      <c r="F65" s="5">
        <f t="shared" si="6"/>
        <v>2158133.1831539357</v>
      </c>
      <c r="G65" s="1">
        <f t="shared" si="7"/>
        <v>808550993.224674</v>
      </c>
    </row>
    <row r="66" spans="2:7" ht="15">
      <c r="B66"/>
      <c r="C66" s="6">
        <f t="shared" si="4"/>
        <v>58</v>
      </c>
      <c r="D66" s="5">
        <f t="shared" si="8"/>
        <v>-35111462.76200233</v>
      </c>
      <c r="E66" s="1">
        <f t="shared" si="5"/>
        <v>-14206982672.016232</v>
      </c>
      <c r="F66" s="5">
        <f t="shared" si="6"/>
        <v>2244458.510480093</v>
      </c>
      <c r="G66" s="1">
        <f t="shared" si="7"/>
        <v>908164475.5899539</v>
      </c>
    </row>
    <row r="67" spans="2:7" ht="15">
      <c r="B67"/>
      <c r="C67" s="6">
        <f t="shared" si="4"/>
        <v>59</v>
      </c>
      <c r="D67" s="5">
        <f t="shared" si="8"/>
        <v>-37355921.27248242</v>
      </c>
      <c r="E67" s="1">
        <f t="shared" si="5"/>
        <v>-16324358919.41468</v>
      </c>
      <c r="F67" s="5">
        <f t="shared" si="6"/>
        <v>2334236.850899297</v>
      </c>
      <c r="G67" s="1">
        <f t="shared" si="7"/>
        <v>1020050338.9826366</v>
      </c>
    </row>
    <row r="68" spans="2:7" ht="15">
      <c r="B68"/>
      <c r="C68" s="6">
        <f t="shared" si="4"/>
        <v>60</v>
      </c>
      <c r="D68" s="5">
        <f t="shared" si="8"/>
        <v>-39690158.12338171</v>
      </c>
      <c r="E68" s="1">
        <f t="shared" si="5"/>
        <v>-18731961999.0691</v>
      </c>
      <c r="F68" s="5">
        <f t="shared" si="6"/>
        <v>2427606.3249352686</v>
      </c>
      <c r="G68" s="1">
        <f t="shared" si="7"/>
        <v>1145720540.7452972</v>
      </c>
    </row>
    <row r="69" spans="2:7" ht="15">
      <c r="B69"/>
      <c r="C69" s="6">
        <f t="shared" si="4"/>
        <v>61</v>
      </c>
      <c r="D69" s="5">
        <f t="shared" si="8"/>
        <v>-42117764.44831698</v>
      </c>
      <c r="E69" s="1">
        <f t="shared" si="5"/>
        <v>-21467897142.999546</v>
      </c>
      <c r="F69" s="5">
        <f t="shared" si="6"/>
        <v>2524710.577932679</v>
      </c>
      <c r="G69" s="1">
        <f t="shared" si="7"/>
        <v>1286873311.3651178</v>
      </c>
    </row>
    <row r="70" spans="2:7" ht="15">
      <c r="B70"/>
      <c r="C70" s="6">
        <f t="shared" si="4"/>
        <v>62</v>
      </c>
      <c r="D70" s="5">
        <f t="shared" si="8"/>
        <v>-44642475.026249655</v>
      </c>
      <c r="E70" s="1">
        <f t="shared" si="5"/>
        <v>-24575152090.71384</v>
      </c>
      <c r="F70" s="5">
        <f t="shared" si="6"/>
        <v>2625699.001049986</v>
      </c>
      <c r="G70" s="1">
        <f t="shared" si="7"/>
        <v>1445416103.3253002</v>
      </c>
    </row>
    <row r="71" spans="2:7" ht="15">
      <c r="B71"/>
      <c r="C71" s="6">
        <f t="shared" si="4"/>
        <v>63</v>
      </c>
      <c r="D71" s="5">
        <f t="shared" si="8"/>
        <v>-47268174.02729964</v>
      </c>
      <c r="E71" s="1">
        <f t="shared" si="5"/>
        <v>-28102213649.56228</v>
      </c>
      <c r="F71" s="5">
        <f t="shared" si="6"/>
        <v>2730726.961091986</v>
      </c>
      <c r="G71" s="1">
        <f t="shared" si="7"/>
        <v>1623491367.2549777</v>
      </c>
    </row>
    <row r="72" spans="2:7" ht="15">
      <c r="B72"/>
      <c r="C72" s="6">
        <f t="shared" si="4"/>
        <v>64</v>
      </c>
      <c r="D72" s="5">
        <f t="shared" si="8"/>
        <v>-49998900.98839163</v>
      </c>
      <c r="E72" s="1">
        <f t="shared" si="5"/>
        <v>-32103761418.162636</v>
      </c>
      <c r="F72" s="5">
        <f t="shared" si="6"/>
        <v>2839956.039535665</v>
      </c>
      <c r="G72" s="1">
        <f t="shared" si="7"/>
        <v>1823505503.7007906</v>
      </c>
    </row>
    <row r="73" spans="2:7" ht="15">
      <c r="B73"/>
      <c r="C73" s="6">
        <f t="shared" si="4"/>
        <v>65</v>
      </c>
      <c r="D73" s="5">
        <f t="shared" si="8"/>
        <v>-52838857.027927294</v>
      </c>
      <c r="E73" s="1">
        <f aca="true" t="shared" si="9" ref="E73:E104">D73*(100%+$B$5)^($B$6+C73)</f>
        <v>-36641448275.6125</v>
      </c>
      <c r="F73" s="5">
        <f aca="true" t="shared" si="10" ref="F73:F108">$B$3-D73*$B$4</f>
        <v>2953554.281117092</v>
      </c>
      <c r="G73" s="1">
        <f aca="true" t="shared" si="11" ref="G73:G104">F73*(100%+$B$5)^($B$6+C73)</f>
        <v>2048161381.7567284</v>
      </c>
    </row>
    <row r="74" spans="2:7" ht="15">
      <c r="B74"/>
      <c r="C74" s="6">
        <f t="shared" si="4"/>
        <v>66</v>
      </c>
      <c r="D74" s="5">
        <f aca="true" t="shared" si="12" ref="D74:D108">D73-F73</f>
        <v>-55792411.30904438</v>
      </c>
      <c r="E74" s="1">
        <f t="shared" si="9"/>
        <v>-41784778429.95877</v>
      </c>
      <c r="F74" s="5">
        <f t="shared" si="10"/>
        <v>3071696.4523617756</v>
      </c>
      <c r="G74" s="1">
        <f t="shared" si="11"/>
        <v>2300494863.989157</v>
      </c>
    </row>
    <row r="75" spans="2:7" ht="15">
      <c r="B75"/>
      <c r="C75" s="6">
        <f aca="true" t="shared" si="13" ref="C75:C108">1+C74</f>
        <v>67</v>
      </c>
      <c r="D75" s="5">
        <f t="shared" si="12"/>
        <v>-58864107.76140616</v>
      </c>
      <c r="E75" s="1">
        <f t="shared" si="9"/>
        <v>-47612095157.46377</v>
      </c>
      <c r="F75" s="5">
        <f t="shared" si="10"/>
        <v>3194564.3104562466</v>
      </c>
      <c r="G75" s="1">
        <f t="shared" si="11"/>
        <v>2583915831.232622</v>
      </c>
    </row>
    <row r="76" spans="2:7" ht="15">
      <c r="B76"/>
      <c r="C76" s="6">
        <f t="shared" si="13"/>
        <v>68</v>
      </c>
      <c r="D76" s="5">
        <f t="shared" si="12"/>
        <v>-62058672.07186241</v>
      </c>
      <c r="E76" s="1">
        <f t="shared" si="9"/>
        <v>-54211691867.7921</v>
      </c>
      <c r="F76" s="5">
        <f t="shared" si="10"/>
        <v>3322346.8828744963</v>
      </c>
      <c r="G76" s="1">
        <f t="shared" si="11"/>
        <v>2902254261.640481</v>
      </c>
    </row>
    <row r="77" spans="2:7" ht="15">
      <c r="B77"/>
      <c r="C77" s="6">
        <f t="shared" si="13"/>
        <v>69</v>
      </c>
      <c r="D77" s="5">
        <f t="shared" si="12"/>
        <v>-65381018.9547369</v>
      </c>
      <c r="E77" s="1">
        <f t="shared" si="9"/>
        <v>-61683061819.78719</v>
      </c>
      <c r="F77" s="5">
        <f t="shared" si="10"/>
        <v>3455240.758189476</v>
      </c>
      <c r="G77" s="1">
        <f t="shared" si="11"/>
        <v>3259811986.674588</v>
      </c>
    </row>
    <row r="78" spans="2:7" ht="15">
      <c r="B78"/>
      <c r="C78" s="6">
        <f t="shared" si="13"/>
        <v>70</v>
      </c>
      <c r="D78" s="5">
        <f t="shared" si="12"/>
        <v>-68836259.71292637</v>
      </c>
      <c r="E78" s="1">
        <f t="shared" si="9"/>
        <v>-70138303710.97871</v>
      </c>
      <c r="F78" s="5">
        <f t="shared" si="10"/>
        <v>3593450.388517055</v>
      </c>
      <c r="G78" s="1">
        <f t="shared" si="11"/>
        <v>3661420823.4328976</v>
      </c>
    </row>
    <row r="79" spans="2:7" ht="15">
      <c r="B79"/>
      <c r="C79" s="6">
        <f t="shared" si="13"/>
        <v>71</v>
      </c>
      <c r="D79" s="5">
        <f t="shared" si="12"/>
        <v>-72429710.10144342</v>
      </c>
      <c r="E79" s="1">
        <f t="shared" si="9"/>
        <v>-79703702497.16454</v>
      </c>
      <c r="F79" s="5">
        <f t="shared" si="10"/>
        <v>3737188.404057737</v>
      </c>
      <c r="G79" s="1">
        <f t="shared" si="11"/>
        <v>4112507868.87983</v>
      </c>
    </row>
    <row r="80" spans="2:7" ht="15">
      <c r="B80"/>
      <c r="C80" s="6">
        <f t="shared" si="13"/>
        <v>72</v>
      </c>
      <c r="D80" s="5">
        <f t="shared" si="12"/>
        <v>-76166898.50550117</v>
      </c>
      <c r="E80" s="1">
        <f t="shared" si="9"/>
        <v>-90521507195.32793</v>
      </c>
      <c r="F80" s="5">
        <f t="shared" si="10"/>
        <v>3886675.940220047</v>
      </c>
      <c r="G80" s="1">
        <f t="shared" si="11"/>
        <v>4619168838.325826</v>
      </c>
    </row>
    <row r="81" spans="2:7" ht="15">
      <c r="B81"/>
      <c r="C81" s="6">
        <f t="shared" si="13"/>
        <v>73</v>
      </c>
      <c r="D81" s="5">
        <f t="shared" si="12"/>
        <v>-80053574.44572121</v>
      </c>
      <c r="E81" s="1">
        <f t="shared" si="9"/>
        <v>-102751930116.34605</v>
      </c>
      <c r="F81" s="5">
        <f t="shared" si="10"/>
        <v>4042142.9778288486</v>
      </c>
      <c r="G81" s="1">
        <f t="shared" si="11"/>
        <v>5188250439.207567</v>
      </c>
    </row>
    <row r="82" spans="2:7" ht="15">
      <c r="B82"/>
      <c r="C82" s="6">
        <f t="shared" si="13"/>
        <v>74</v>
      </c>
      <c r="D82" s="5">
        <f t="shared" si="12"/>
        <v>-84095717.42355005</v>
      </c>
      <c r="E82" s="1">
        <f t="shared" si="9"/>
        <v>-116575394999.99792</v>
      </c>
      <c r="F82" s="5">
        <f t="shared" si="10"/>
        <v>4203828.696942002</v>
      </c>
      <c r="G82" s="1">
        <f t="shared" si="11"/>
        <v>5827442893.31794</v>
      </c>
    </row>
    <row r="83" spans="2:7" ht="15">
      <c r="B83"/>
      <c r="C83" s="6">
        <f t="shared" si="13"/>
        <v>75</v>
      </c>
      <c r="D83" s="5">
        <f t="shared" si="12"/>
        <v>-88299546.12049206</v>
      </c>
      <c r="E83" s="1">
        <f t="shared" si="9"/>
        <v>-132195064924.78114</v>
      </c>
      <c r="F83" s="5">
        <f t="shared" si="10"/>
        <v>4371981.844819682</v>
      </c>
      <c r="G83" s="1">
        <f t="shared" si="11"/>
        <v>6545383857.774711</v>
      </c>
    </row>
    <row r="84" spans="2:7" ht="15">
      <c r="B84"/>
      <c r="C84" s="6">
        <f t="shared" si="13"/>
        <v>76</v>
      </c>
      <c r="D84" s="5">
        <f t="shared" si="12"/>
        <v>-92671527.96531174</v>
      </c>
      <c r="E84" s="1">
        <f t="shared" si="9"/>
        <v>-149839684685.1603</v>
      </c>
      <c r="F84" s="5">
        <f t="shared" si="10"/>
        <v>4546861.11861247</v>
      </c>
      <c r="G84" s="1">
        <f t="shared" si="11"/>
        <v>7351775149.052557</v>
      </c>
    </row>
    <row r="85" spans="2:7" ht="15">
      <c r="B85"/>
      <c r="C85" s="6">
        <f t="shared" si="13"/>
        <v>77</v>
      </c>
      <c r="D85" s="5">
        <f t="shared" si="12"/>
        <v>-97218389.0839242</v>
      </c>
      <c r="E85" s="1">
        <f t="shared" si="9"/>
        <v>-169766776620.9499</v>
      </c>
      <c r="F85" s="5">
        <f t="shared" si="10"/>
        <v>4728735.563356968</v>
      </c>
      <c r="G85" s="1">
        <f t="shared" si="11"/>
        <v>8257513847.41583</v>
      </c>
    </row>
    <row r="86" spans="2:7" ht="15">
      <c r="B86"/>
      <c r="C86" s="6">
        <f t="shared" si="13"/>
        <v>78</v>
      </c>
      <c r="D86" s="5">
        <f t="shared" si="12"/>
        <v>-101947124.64728117</v>
      </c>
      <c r="E86" s="1">
        <f t="shared" si="9"/>
        <v>-192266233705.835</v>
      </c>
      <c r="F86" s="5">
        <f t="shared" si="10"/>
        <v>4917884.985891247</v>
      </c>
      <c r="G86" s="1">
        <f t="shared" si="11"/>
        <v>9274839553.417461</v>
      </c>
    </row>
    <row r="87" spans="2:7" ht="15">
      <c r="B87"/>
      <c r="C87" s="6">
        <f t="shared" si="13"/>
        <v>79</v>
      </c>
      <c r="D87" s="5">
        <f t="shared" si="12"/>
        <v>-106865009.63317242</v>
      </c>
      <c r="E87" s="1">
        <f t="shared" si="9"/>
        <v>-217664359119.99268</v>
      </c>
      <c r="F87" s="5">
        <f t="shared" si="10"/>
        <v>5114600.385326897</v>
      </c>
      <c r="G87" s="1">
        <f t="shared" si="11"/>
        <v>10417499786.398493</v>
      </c>
    </row>
    <row r="88" spans="2:7" ht="15">
      <c r="B88"/>
      <c r="C88" s="6">
        <f t="shared" si="13"/>
        <v>80</v>
      </c>
      <c r="D88" s="5">
        <f t="shared" si="12"/>
        <v>-111979610.01849931</v>
      </c>
      <c r="E88" s="1">
        <f t="shared" si="9"/>
        <v>-246328407618.90253</v>
      </c>
      <c r="F88" s="5">
        <f t="shared" si="10"/>
        <v>5319184.4007399725</v>
      </c>
      <c r="G88" s="1">
        <f t="shared" si="11"/>
        <v>11700935760.08279</v>
      </c>
    </row>
    <row r="89" spans="2:7" ht="15">
      <c r="B89"/>
      <c r="C89" s="6">
        <f t="shared" si="13"/>
        <v>81</v>
      </c>
      <c r="D89" s="5">
        <f t="shared" si="12"/>
        <v>-117298794.41923928</v>
      </c>
      <c r="E89" s="1">
        <f t="shared" si="9"/>
        <v>-278671690849.3041</v>
      </c>
      <c r="F89" s="5">
        <f t="shared" si="10"/>
        <v>5531951.776769571</v>
      </c>
      <c r="G89" s="1">
        <f t="shared" si="11"/>
        <v>13142491045.724987</v>
      </c>
    </row>
    <row r="90" spans="2:7" ht="15">
      <c r="B90"/>
      <c r="C90" s="6">
        <f t="shared" si="13"/>
        <v>82</v>
      </c>
      <c r="D90" s="5">
        <f t="shared" si="12"/>
        <v>-122830746.19600886</v>
      </c>
      <c r="E90" s="1">
        <f t="shared" si="9"/>
        <v>-315159316446.6315</v>
      </c>
      <c r="F90" s="5">
        <f t="shared" si="10"/>
        <v>5753229.847840355</v>
      </c>
      <c r="G90" s="1">
        <f t="shared" si="11"/>
        <v>14761645942.55831</v>
      </c>
    </row>
    <row r="91" spans="2:7" ht="15">
      <c r="B91"/>
      <c r="C91" s="6">
        <f t="shared" si="13"/>
        <v>83</v>
      </c>
      <c r="D91" s="5">
        <f t="shared" si="12"/>
        <v>-128583976.04384921</v>
      </c>
      <c r="E91" s="1">
        <f t="shared" si="9"/>
        <v>-356314639380.32495</v>
      </c>
      <c r="F91" s="5">
        <f t="shared" si="10"/>
        <v>5983359.041753969</v>
      </c>
      <c r="G91" s="1">
        <f t="shared" si="11"/>
        <v>16580280722.681494</v>
      </c>
    </row>
    <row r="92" spans="2:7" ht="15">
      <c r="B92"/>
      <c r="C92" s="6">
        <f t="shared" si="13"/>
        <v>84</v>
      </c>
      <c r="D92" s="5">
        <f t="shared" si="12"/>
        <v>-134567335.08560318</v>
      </c>
      <c r="E92" s="1">
        <f t="shared" si="9"/>
        <v>-402726513711.24695</v>
      </c>
      <c r="F92" s="5">
        <f t="shared" si="10"/>
        <v>6222693.403424127</v>
      </c>
      <c r="G92" s="1">
        <f t="shared" si="11"/>
        <v>18622971307.71585</v>
      </c>
    </row>
    <row r="93" spans="2:7" ht="15">
      <c r="B93"/>
      <c r="C93" s="6">
        <f t="shared" si="13"/>
        <v>85</v>
      </c>
      <c r="D93" s="5">
        <f t="shared" si="12"/>
        <v>-140790028.4890273</v>
      </c>
      <c r="E93" s="1">
        <f t="shared" si="9"/>
        <v>-455057443820.4798</v>
      </c>
      <c r="F93" s="5">
        <f t="shared" si="10"/>
        <v>6471601.139561092</v>
      </c>
      <c r="G93" s="1">
        <f t="shared" si="11"/>
        <v>20917321372.826443</v>
      </c>
    </row>
    <row r="94" spans="2:7" ht="15">
      <c r="B94"/>
      <c r="C94" s="6">
        <f t="shared" si="13"/>
        <v>86</v>
      </c>
      <c r="D94" s="5">
        <f t="shared" si="12"/>
        <v>-147261629.62858838</v>
      </c>
      <c r="E94" s="1">
        <f t="shared" si="9"/>
        <v>-514052746408.7707</v>
      </c>
      <c r="F94" s="5">
        <f t="shared" si="10"/>
        <v>6730465.185143535</v>
      </c>
      <c r="G94" s="1">
        <f t="shared" si="11"/>
        <v>23494335365.95866</v>
      </c>
    </row>
    <row r="95" spans="2:7" ht="15">
      <c r="B95"/>
      <c r="C95" s="6">
        <f t="shared" si="13"/>
        <v>87</v>
      </c>
      <c r="D95" s="5">
        <f t="shared" si="12"/>
        <v>-153992094.8137319</v>
      </c>
      <c r="E95" s="1">
        <f t="shared" si="9"/>
        <v>-580550848316.7076</v>
      </c>
      <c r="F95" s="5">
        <f t="shared" si="10"/>
        <v>6999683.792549277</v>
      </c>
      <c r="G95" s="1">
        <f t="shared" si="11"/>
        <v>26388837483.04477</v>
      </c>
    </row>
    <row r="96" spans="2:7" ht="15">
      <c r="B96"/>
      <c r="C96" s="6">
        <f t="shared" si="13"/>
        <v>88</v>
      </c>
      <c r="D96" s="5">
        <f t="shared" si="12"/>
        <v>-160991778.6062812</v>
      </c>
      <c r="E96" s="1">
        <f t="shared" si="9"/>
        <v>-655494860663.7328</v>
      </c>
      <c r="F96" s="5">
        <f t="shared" si="10"/>
        <v>7279671.144251248</v>
      </c>
      <c r="G96" s="1">
        <f t="shared" si="11"/>
        <v>29639942260.955887</v>
      </c>
    </row>
    <row r="97" spans="2:7" ht="15">
      <c r="B97"/>
      <c r="C97" s="6">
        <f t="shared" si="13"/>
        <v>89</v>
      </c>
      <c r="D97" s="5">
        <f t="shared" si="12"/>
        <v>-168271449.75053245</v>
      </c>
      <c r="E97" s="1">
        <f t="shared" si="9"/>
        <v>-739945587158.6637</v>
      </c>
      <c r="F97" s="5">
        <f t="shared" si="10"/>
        <v>7570857.990021298</v>
      </c>
      <c r="G97" s="1">
        <f t="shared" si="11"/>
        <v>33291583147.50565</v>
      </c>
    </row>
    <row r="98" spans="2:7" ht="15">
      <c r="B98"/>
      <c r="C98" s="6">
        <f t="shared" si="13"/>
        <v>90</v>
      </c>
      <c r="D98" s="5">
        <f t="shared" si="12"/>
        <v>-175842307.74055374</v>
      </c>
      <c r="E98" s="1">
        <f t="shared" si="9"/>
        <v>-835096143930.6631</v>
      </c>
      <c r="F98" s="5">
        <f t="shared" si="10"/>
        <v>7873692.30962215</v>
      </c>
      <c r="G98" s="1">
        <f t="shared" si="11"/>
        <v>37393106191.27836</v>
      </c>
    </row>
    <row r="99" spans="2:7" ht="15">
      <c r="B99"/>
      <c r="C99" s="6">
        <f t="shared" si="13"/>
        <v>91</v>
      </c>
      <c r="D99" s="5">
        <f t="shared" si="12"/>
        <v>-183716000.05017588</v>
      </c>
      <c r="E99" s="1">
        <f t="shared" si="9"/>
        <v>-942288390131.6968</v>
      </c>
      <c r="F99" s="5">
        <f t="shared" si="10"/>
        <v>8188640.002007036</v>
      </c>
      <c r="G99" s="1">
        <f t="shared" si="11"/>
        <v>41999936874.04385</v>
      </c>
    </row>
    <row r="100" spans="2:7" ht="15">
      <c r="B100"/>
      <c r="C100" s="6">
        <f t="shared" si="13"/>
        <v>92</v>
      </c>
      <c r="D100" s="5">
        <f t="shared" si="12"/>
        <v>-191904640.0521829</v>
      </c>
      <c r="E100" s="1">
        <f t="shared" si="9"/>
        <v>-1063031393166.1998</v>
      </c>
      <c r="F100" s="5">
        <f t="shared" si="10"/>
        <v>8516185.602087317</v>
      </c>
      <c r="G100" s="1">
        <f t="shared" si="11"/>
        <v>47174329096.926056</v>
      </c>
    </row>
    <row r="101" spans="2:7" ht="15">
      <c r="B101"/>
      <c r="C101" s="6">
        <f t="shared" si="13"/>
        <v>93</v>
      </c>
      <c r="D101" s="5">
        <f t="shared" si="12"/>
        <v>-200420825.65427023</v>
      </c>
      <c r="E101" s="1">
        <f t="shared" si="9"/>
        <v>-1199022180044.176</v>
      </c>
      <c r="F101" s="5">
        <f t="shared" si="10"/>
        <v>8856833.026170809</v>
      </c>
      <c r="G101" s="1">
        <f t="shared" si="11"/>
        <v>52986206441.667336</v>
      </c>
    </row>
    <row r="102" spans="2:7" ht="15">
      <c r="B102"/>
      <c r="C102" s="6">
        <f t="shared" si="13"/>
        <v>94</v>
      </c>
      <c r="D102" s="5">
        <f t="shared" si="12"/>
        <v>-209277658.68044105</v>
      </c>
      <c r="E102" s="1">
        <f t="shared" si="9"/>
        <v>-1352169057404.711</v>
      </c>
      <c r="F102" s="5">
        <f t="shared" si="10"/>
        <v>9211106.347217642</v>
      </c>
      <c r="G102" s="1">
        <f t="shared" si="11"/>
        <v>59514107075.28076</v>
      </c>
    </row>
    <row r="103" spans="2:7" ht="15">
      <c r="B103"/>
      <c r="C103" s="6">
        <f t="shared" si="13"/>
        <v>95</v>
      </c>
      <c r="D103" s="5">
        <f t="shared" si="12"/>
        <v>-218488765.0276587</v>
      </c>
      <c r="E103" s="1">
        <f t="shared" si="9"/>
        <v>-1524617817638.3914</v>
      </c>
      <c r="F103" s="5">
        <f t="shared" si="10"/>
        <v>9579550.601106348</v>
      </c>
      <c r="G103" s="1">
        <f t="shared" si="11"/>
        <v>66846245066.95537</v>
      </c>
    </row>
    <row r="104" spans="2:7" ht="15">
      <c r="B104"/>
      <c r="C104" s="6">
        <f t="shared" si="13"/>
        <v>96</v>
      </c>
      <c r="D104" s="5">
        <f t="shared" si="12"/>
        <v>-228068315.62876505</v>
      </c>
      <c r="E104" s="1">
        <f t="shared" si="9"/>
        <v>-1718781187721.7744</v>
      </c>
      <c r="F104" s="5">
        <f t="shared" si="10"/>
        <v>9962732.625150602</v>
      </c>
      <c r="G104" s="1">
        <f t="shared" si="11"/>
        <v>75081702459.20427</v>
      </c>
    </row>
    <row r="105" spans="2:7" ht="15">
      <c r="B105"/>
      <c r="C105" s="6">
        <f t="shared" si="13"/>
        <v>97</v>
      </c>
      <c r="D105" s="5">
        <f t="shared" si="12"/>
        <v>-238031048.25391564</v>
      </c>
      <c r="E105" s="1">
        <f>D105*(100%+$B$5)^($B$6+C105)</f>
        <v>-1937371921395.4568</v>
      </c>
      <c r="F105" s="5">
        <f t="shared" si="10"/>
        <v>10361241.930156626</v>
      </c>
      <c r="G105" s="1">
        <f>F105*(100%+$B$5)^($B$6+C105)</f>
        <v>84331768202.17822</v>
      </c>
    </row>
    <row r="106" spans="2:7" ht="15">
      <c r="B106"/>
      <c r="C106" s="6">
        <f t="shared" si="13"/>
        <v>98</v>
      </c>
      <c r="D106" s="5">
        <f t="shared" si="12"/>
        <v>-248392290.18407226</v>
      </c>
      <c r="E106" s="1">
        <f>D106*(100%+$B$5)^($B$6+C106)</f>
        <v>-2183439984765.446</v>
      </c>
      <c r="F106" s="5">
        <f t="shared" si="10"/>
        <v>10775691.60736289</v>
      </c>
      <c r="G106" s="1">
        <f>F106*(100%+$B$5)^($B$6+C106)</f>
        <v>94721442044.68658</v>
      </c>
    </row>
    <row r="107" spans="2:7" ht="15">
      <c r="B107"/>
      <c r="C107" s="6">
        <f t="shared" si="13"/>
        <v>99</v>
      </c>
      <c r="D107" s="5">
        <f t="shared" si="12"/>
        <v>-259167981.79143515</v>
      </c>
      <c r="E107" s="1">
        <f>D107*(100%+$B$5)^($B$6+C107)</f>
        <v>-2460414340954.9434</v>
      </c>
      <c r="F107" s="5">
        <f t="shared" si="10"/>
        <v>11206719.271657405</v>
      </c>
      <c r="G107" s="1">
        <f>F107*(100%+$B$5)^($B$6+C107)</f>
        <v>106391123704.59198</v>
      </c>
    </row>
    <row r="108" spans="2:7" ht="15">
      <c r="B108"/>
      <c r="C108" s="6">
        <f t="shared" si="13"/>
        <v>100</v>
      </c>
      <c r="D108" s="5">
        <f t="shared" si="12"/>
        <v>-270374701.0630925</v>
      </c>
      <c r="E108" s="1">
        <f>D108*(100%+$B$5)^($B$6+C108)</f>
        <v>-2772149901832.2983</v>
      </c>
      <c r="F108" s="5">
        <f t="shared" si="10"/>
        <v>11654988.0425237</v>
      </c>
      <c r="G108" s="1">
        <f>F108*(100%+$B$5)^($B$6+C108)</f>
        <v>119498510144.99771</v>
      </c>
    </row>
  </sheetData>
  <sheetProtection sheet="1"/>
  <mergeCells count="2">
    <mergeCell ref="A8:B8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Артём</cp:lastModifiedBy>
  <dcterms:created xsi:type="dcterms:W3CDTF">2012-05-15T12:29:13Z</dcterms:created>
  <dcterms:modified xsi:type="dcterms:W3CDTF">2012-05-17T12:44:15Z</dcterms:modified>
  <cp:category/>
  <cp:version/>
  <cp:contentType/>
  <cp:contentStatus/>
</cp:coreProperties>
</file>